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<sst xmlns="http://schemas.openxmlformats.org/spreadsheetml/2006/main" count="101" uniqueCount="91">
  <si>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</si>
  <si>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</si>
  <si>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</si>
  <si>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</si>
  <si>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</si>
  <si>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</si>
  <si>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</si>
  <si>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</si>
  <si>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</si>
  <si>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</si>
  <si>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</si>
  <si>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</si>
  <si>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</si>
  <si>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</si>
  <si>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</si>
  <si>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</si>
  <si>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</si>
  <si>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</si>
  <si>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</si>
  <si>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</si>
  <si>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</si>
  <si>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</si>
  <si>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</si>
  <si>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</si>
  <si>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</si>
  <si>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</si>
  <si>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</si>
  <si>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</si>
  <si>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</si>
  <si>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</si>
  <si>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</si>
  <si>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</si>
  <si>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</si>
  <si>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</si>
  <si>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</si>
  <si>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</si>
  <si>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</si>
  <si>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</si>
  <si>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</si>
  <si>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</si>
  <si>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</si>
  <si>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</si>
  <si>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</si>
  <si>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</si>
  <si>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</si>
  <si>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</si>
  <si>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</si>
  <si>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</si>
  <si>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</si>
  <si>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</si>
  <si>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</si>
  <si>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</si>
  <si>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</si>
  <si>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</si>
  <si>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</si>
  <si>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</si>
  <si>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</si>
  <si>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</si>
  <si>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</si>
  <si>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</si>
  <si>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</si>
  <si>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</si>
  <si>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</si>
  <si>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</si>
  <si>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</si>
  <si>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</si>
  <si>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</si>
  <si>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</si>
  <si>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</si>
  <si>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</si>
  <si>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</si>
  <si>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</si>
  <si>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</si>
  <si>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</si>
  <si>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</si>
  <si>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</si>
  <si>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</si>
  <si>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</si>
  <si>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</si>
  <si>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</si>
  <si>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</si>
  <si>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</si>
  <si>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</si>
  <si>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</si>
  <si>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</si>
  <si>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</si>
  <si>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</si>
  <si>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</si>
  <si>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 xml:space="preserve">по состоянию на 1 июля 2023г.  </t>
  </si>
  <si>
    <t xml:space="preserve">Штатная численность муниципальных служащих органов местного самоуправления и работников муниципальных учреждений 1 939,9 чел., фактические затраты на их содержание 1 138 985,5 тыс. руб.  </t>
  </si>
  <si>
    <t>Утвержденные на 2023 год бюджетные назначения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</si>
</sst>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  <numFmt numFmtId="176" formatCode="[$-FC19]d\ mmmm\ yyyy\ &quot;г.&quot;"/>
    <numFmt numFmtId="177" formatCode="0.0;[Red]0.0"/>
    <numFmt numFmtId="178" formatCode="#,##0_р_."/>
    <numFmt numFmtId="179" formatCode="#,##0.0"/>
    <numFmt numFmtId="180" formatCode="#,##0\ &quot;₽&quot;"/>
    <numFmt numFmtId="181" formatCode="#,##0\ _₽"/>
    <numFmt numFmtId="182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4" fontId="0" fillId="33" borderId="17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174" fontId="0" fillId="33" borderId="14" xfId="0" applyNumberFormat="1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4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4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88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90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736357</v>
      </c>
      <c r="D9" s="96"/>
      <c r="E9" s="34">
        <v>339472</v>
      </c>
      <c r="F9" s="24">
        <f>SUM(E9/C9*100)</f>
        <v>46.101551285585664</v>
      </c>
      <c r="G9" s="24" t="e">
        <f>SUM(E9/D9*100)</f>
        <v>#DIV/0!</v>
      </c>
      <c r="H9" s="24">
        <f>SUM(E9/E17*100)</f>
        <v>14.138086565544286</v>
      </c>
      <c r="I9" s="30"/>
      <c r="J9" s="30"/>
    </row>
    <row r="10" spans="1:10" ht="22.5">
      <c r="A10" s="29"/>
      <c r="B10" s="3" t="s">
        <v>75</v>
      </c>
      <c r="C10" s="35">
        <v>609857</v>
      </c>
      <c r="D10" s="96"/>
      <c r="E10" s="34">
        <v>277939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126500</v>
      </c>
      <c r="D11" s="35"/>
      <c r="E11" s="34">
        <v>61533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5469488</v>
      </c>
      <c r="D12" s="96"/>
      <c r="E12" s="34">
        <v>2061645</v>
      </c>
      <c r="F12" s="24">
        <f>SUM(E12/C12*100)</f>
        <v>37.693564735858274</v>
      </c>
      <c r="G12" s="24" t="e">
        <f>SUM(E12/D12*100)</f>
        <v>#DIV/0!</v>
      </c>
      <c r="H12" s="24">
        <f>SUM(E12/E17*100)</f>
        <v>85.86191343445572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6205845</v>
      </c>
      <c r="D17" s="38" t="e">
        <f>SUM(D9+D12+#REF!)</f>
        <v>#REF!</v>
      </c>
      <c r="E17" s="38">
        <f>SUM(E9+E12)</f>
        <v>2401117</v>
      </c>
      <c r="F17" s="22">
        <f>SUM(E17/C17*100)</f>
        <v>38.69121771491231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339752</v>
      </c>
      <c r="D20" s="35">
        <v>144190</v>
      </c>
      <c r="E20" s="97">
        <v>173854</v>
      </c>
      <c r="F20" s="24">
        <f aca="true" t="shared" si="0" ref="F20:F32">SUM(E20/C20*100)</f>
        <v>51.170854034707666</v>
      </c>
      <c r="G20" s="24">
        <f>SUM(E20/D20*100)</f>
        <v>120.57285526042027</v>
      </c>
      <c r="H20" s="24">
        <f>SUM(E20/E33*100)</f>
        <v>6.967652161645812</v>
      </c>
    </row>
    <row r="21" spans="1:12" ht="0.75" customHeight="1" hidden="1">
      <c r="A21" s="9" t="s">
        <v>33</v>
      </c>
      <c r="B21" s="4" t="s">
        <v>10</v>
      </c>
      <c r="C21" s="35"/>
      <c r="D21" s="35">
        <v>457</v>
      </c>
      <c r="E21" s="97"/>
      <c r="F21" s="24" t="e">
        <f t="shared" si="0"/>
        <v>#DIV/0!</v>
      </c>
      <c r="G21" s="24">
        <f>SUM(E21/D21*100)</f>
        <v>0</v>
      </c>
      <c r="H21" s="24">
        <f>SUM(E21/E33*100)</f>
        <v>0</v>
      </c>
      <c r="L21" t="s">
        <v>47</v>
      </c>
    </row>
    <row r="22" spans="1:8" ht="12.75">
      <c r="A22" s="9" t="s">
        <v>34</v>
      </c>
      <c r="B22" s="4" t="s">
        <v>28</v>
      </c>
      <c r="C22" s="35">
        <v>3536</v>
      </c>
      <c r="D22" s="35">
        <v>412</v>
      </c>
      <c r="E22" s="89">
        <v>0</v>
      </c>
      <c r="F22" s="24">
        <f t="shared" si="0"/>
        <v>0</v>
      </c>
      <c r="G22" s="24"/>
      <c r="H22" s="24"/>
    </row>
    <row r="23" spans="1:8" ht="12.75">
      <c r="A23" s="9" t="s">
        <v>30</v>
      </c>
      <c r="B23" s="4" t="s">
        <v>11</v>
      </c>
      <c r="C23" s="35">
        <v>243330</v>
      </c>
      <c r="D23" s="35">
        <v>25676</v>
      </c>
      <c r="E23" s="97">
        <v>95860</v>
      </c>
      <c r="F23" s="24">
        <f t="shared" si="0"/>
        <v>39.395060206304194</v>
      </c>
      <c r="G23" s="24">
        <f aca="true" t="shared" si="1" ref="G23:G29">SUM(E23/D23*100)</f>
        <v>373.3447577504284</v>
      </c>
      <c r="H23" s="24">
        <f>SUM(E23/E33*100)</f>
        <v>3.84183933769351</v>
      </c>
    </row>
    <row r="24" spans="1:8" ht="12" customHeight="1">
      <c r="A24" s="9" t="s">
        <v>35</v>
      </c>
      <c r="B24" s="4" t="s">
        <v>27</v>
      </c>
      <c r="C24" s="35">
        <v>3336525</v>
      </c>
      <c r="D24" s="35">
        <v>447528</v>
      </c>
      <c r="E24" s="89">
        <v>918282</v>
      </c>
      <c r="F24" s="24">
        <f t="shared" si="0"/>
        <v>27.522107581990245</v>
      </c>
      <c r="G24" s="24">
        <f t="shared" si="1"/>
        <v>205.18984287016679</v>
      </c>
      <c r="H24" s="24">
        <f>SUM(E24/E33*100)</f>
        <v>36.802544447067305</v>
      </c>
    </row>
    <row r="25" spans="1:8" ht="12.75" customHeight="1">
      <c r="A25" s="9" t="s">
        <v>85</v>
      </c>
      <c r="B25" s="4" t="s">
        <v>86</v>
      </c>
      <c r="C25" s="35">
        <v>195</v>
      </c>
      <c r="D25" s="35"/>
      <c r="E25" s="89">
        <v>0</v>
      </c>
      <c r="F25" s="24">
        <f t="shared" si="0"/>
        <v>0</v>
      </c>
      <c r="G25" s="24"/>
      <c r="H25" s="24"/>
    </row>
    <row r="26" spans="1:8" ht="12.75">
      <c r="A26" s="9" t="s">
        <v>36</v>
      </c>
      <c r="B26" s="4" t="s">
        <v>12</v>
      </c>
      <c r="C26" s="35">
        <v>1873008</v>
      </c>
      <c r="D26" s="35">
        <v>553025</v>
      </c>
      <c r="E26" s="89">
        <v>991789</v>
      </c>
      <c r="F26" s="24">
        <f t="shared" si="0"/>
        <v>52.951669186677265</v>
      </c>
      <c r="G26" s="24">
        <f t="shared" si="1"/>
        <v>179.3389087292618</v>
      </c>
      <c r="H26" s="24">
        <f>SUM(E26/E33*100)</f>
        <v>39.74852905165562</v>
      </c>
    </row>
    <row r="27" spans="1:8" ht="12.75">
      <c r="A27" s="9" t="s">
        <v>37</v>
      </c>
      <c r="B27" s="4" t="s">
        <v>13</v>
      </c>
      <c r="C27" s="35">
        <v>248520</v>
      </c>
      <c r="D27" s="35">
        <v>39429</v>
      </c>
      <c r="E27" s="89">
        <v>112900</v>
      </c>
      <c r="F27" s="24">
        <f t="shared" si="0"/>
        <v>45.42893932077901</v>
      </c>
      <c r="G27" s="24">
        <f t="shared" si="1"/>
        <v>286.33746734636946</v>
      </c>
      <c r="H27" s="24">
        <f>SUM(E27/E33*100)</f>
        <v>4.524761748650086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204469</v>
      </c>
      <c r="D29" s="35">
        <v>38140</v>
      </c>
      <c r="E29" s="89">
        <v>108604</v>
      </c>
      <c r="F29" s="24">
        <f t="shared" si="0"/>
        <v>53.115142148687575</v>
      </c>
      <c r="G29" s="24">
        <f t="shared" si="1"/>
        <v>284.75091767173575</v>
      </c>
      <c r="H29" s="24">
        <f>SUM(E29/E33*100)</f>
        <v>4.352588352084977</v>
      </c>
    </row>
    <row r="30" spans="1:8" ht="25.5">
      <c r="A30" s="106" t="s">
        <v>81</v>
      </c>
      <c r="B30" s="15" t="s">
        <v>79</v>
      </c>
      <c r="C30" s="46">
        <v>166546</v>
      </c>
      <c r="D30" s="46"/>
      <c r="E30" s="98">
        <v>82395</v>
      </c>
      <c r="F30" s="107">
        <f t="shared" si="0"/>
        <v>49.472818320464015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18172</v>
      </c>
      <c r="D31" s="47"/>
      <c r="E31" s="99">
        <v>11475</v>
      </c>
      <c r="F31" s="107">
        <f t="shared" si="0"/>
        <v>63.14659916354831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6434553</v>
      </c>
      <c r="D33" s="38">
        <f>SUM(D20:D32)</f>
        <v>1621307</v>
      </c>
      <c r="E33" s="95">
        <f>SUM(E20:E32)</f>
        <v>2495159</v>
      </c>
      <c r="F33" s="94">
        <f>SUM(E33/C33*100)</f>
        <v>38.77750327023493</v>
      </c>
      <c r="G33" s="22">
        <f>SUM(E33/D33*100)</f>
        <v>153.89799710973924</v>
      </c>
      <c r="H33" s="23">
        <f>SUM(H20:H29)</f>
        <v>96.23791509879732</v>
      </c>
    </row>
    <row r="34" spans="1:8" ht="18.75" customHeight="1">
      <c r="A34" s="55" t="s">
        <v>76</v>
      </c>
      <c r="B34" s="100" t="s">
        <v>77</v>
      </c>
      <c r="C34" s="101">
        <f>C17-C33</f>
        <v>-228708</v>
      </c>
      <c r="D34" s="101"/>
      <c r="E34" s="101">
        <f>E17-E33</f>
        <v>-94042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-228708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-94042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2449523</v>
      </c>
      <c r="K54" s="1">
        <v>288524</v>
      </c>
      <c r="L54" s="41">
        <f>SUM(K54-J54)</f>
        <v>-2160999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2521321</v>
      </c>
      <c r="K55" s="1">
        <v>295091</v>
      </c>
      <c r="L55" s="41">
        <f>SUM(K55-J55)</f>
        <v>-2226230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89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Администратор безопасности</cp:lastModifiedBy>
  <cp:lastPrinted>2023-07-24T00:27:45Z</cp:lastPrinted>
  <dcterms:created xsi:type="dcterms:W3CDTF">2007-08-20T05:05:46Z</dcterms:created>
  <dcterms:modified xsi:type="dcterms:W3CDTF">2023-07-26T23:41:26Z</dcterms:modified>
  <cp:category/>
  <cp:version/>
  <cp:contentType/>
  <cp:contentStatus/>
</cp:coreProperties>
</file>