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00" windowWidth="11805" windowHeight="7065" tabRatio="740" activeTab="0"/>
  </bookViews>
  <sheets>
    <sheet name="сведения" sheetId="1" r:id="rId1"/>
  </sheets>
  <definedNames>
    <definedName name="K121100">'сведения'!$K$12</definedName>
  </definedNames>
  <calcPr fullCalcOnLoad="1"/>
</workbook>
</file>

<file path=xl/sharedStrings.xml><?xml version="1.0" encoding="utf-8"?>
<sst xmlns="http://schemas.openxmlformats.org/spreadsheetml/2006/main" count="101" uniqueCount="91">
  <si>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</si>
  <si>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</si>
  <si>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</si>
  <si>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</si>
  <si>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</si>
  <si>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</si>
  <si>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</si>
  <si>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</si>
  <si>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</si>
  <si>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</si>
  <si>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</si>
  <si>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</si>
  <si>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</si>
  <si>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</si>
  <si>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</si>
  <si>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</si>
  <si>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</si>
  <si>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</si>
  <si>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</si>
  <si>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</si>
  <si>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</si>
  <si>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</si>
  <si>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</si>
  <si>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</si>
  <si>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</si>
  <si>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</si>
  <si>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</si>
  <si>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</si>
  <si>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</si>
  <si>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</si>
  <si>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</si>
  <si>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</si>
  <si>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</si>
  <si>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</si>
  <si>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</si>
  <si>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</si>
  <si>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</si>
  <si>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</si>
  <si>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</si>
  <si>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</si>
  <si>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</si>
  <si>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</si>
  <si>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</si>
  <si>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</si>
  <si>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</si>
  <si>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</si>
  <si>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</si>
  <si>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</si>
  <si>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</si>
  <si>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</si>
  <si>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</si>
  <si>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</si>
  <si>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</si>
  <si>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</si>
  <si>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</si>
  <si>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</si>
  <si>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</si>
  <si>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</si>
  <si>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</si>
  <si>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</si>
  <si>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</si>
  <si>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</si>
  <si>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</si>
  <si>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</si>
  <si>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</si>
  <si>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</si>
  <si>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</si>
  <si>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</si>
  <si>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</si>
  <si>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</si>
  <si>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</si>
  <si>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</si>
  <si>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</si>
  <si>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</si>
  <si>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</si>
  <si>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</si>
  <si>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</si>
  <si>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</si>
  <si>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</si>
  <si>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</si>
  <si>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</si>
  <si>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</si>
  <si>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</si>
  <si>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</si>
  <si>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</si>
  <si>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</si>
  <si>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</si>
  <si>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дорожный фонд</t>
  </si>
  <si>
    <t>Утвержденные на 2022 год бюджетные назначения</t>
  </si>
  <si>
    <t xml:space="preserve">по состоянию на 1 апреля 2022г.  </t>
  </si>
  <si>
    <t xml:space="preserve">Штатная численность муниципальных служащих органов местного самоуправления и работников муниципальных учреждений 1846 чел., фактические затраты на их содержание 372177,3 тыс. руб.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</si>
</sst>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[$-FC19]d\ mmmm\ yyyy\ &quot;г.&quot;"/>
    <numFmt numFmtId="175" formatCode="0.0;[Red]0.0"/>
    <numFmt numFmtId="176" formatCode="#,##0_р_."/>
    <numFmt numFmtId="177" formatCode="#,##0.0"/>
    <numFmt numFmtId="178" formatCode="#,##0\ &quot;₽&quot;"/>
    <numFmt numFmtId="179" formatCode="#,##0\ _₽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2" fontId="0" fillId="33" borderId="17" xfId="0" applyNumberFormat="1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2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2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172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2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12" ht="12.75">
      <c r="A3" s="114" t="s">
        <v>89</v>
      </c>
      <c r="B3" s="114"/>
      <c r="C3" s="114"/>
      <c r="D3" s="114"/>
      <c r="E3" s="114"/>
      <c r="F3" s="114"/>
      <c r="G3" s="114"/>
      <c r="H3" s="114"/>
      <c r="I3" s="114"/>
      <c r="L3" s="19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88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741033</v>
      </c>
      <c r="D9" s="96"/>
      <c r="E9" s="34">
        <v>151666</v>
      </c>
      <c r="F9" s="24">
        <f>SUM(E9/C9*100)</f>
        <v>20.466834810325587</v>
      </c>
      <c r="G9" s="24" t="e">
        <f>SUM(E9/D9*100)</f>
        <v>#DIV/0!</v>
      </c>
      <c r="H9" s="24">
        <f>SUM(E9/E17*100)</f>
        <v>17.265320572877236</v>
      </c>
      <c r="I9" s="30"/>
      <c r="J9" s="30"/>
    </row>
    <row r="10" spans="1:10" ht="22.5">
      <c r="A10" s="29"/>
      <c r="B10" s="3" t="s">
        <v>75</v>
      </c>
      <c r="C10" s="35">
        <v>620033</v>
      </c>
      <c r="D10" s="96"/>
      <c r="E10" s="34">
        <v>129746</v>
      </c>
      <c r="F10" s="24"/>
      <c r="G10" s="24"/>
      <c r="H10" s="24"/>
      <c r="I10" s="30"/>
      <c r="J10" s="30"/>
    </row>
    <row r="11" spans="1:10" ht="12.75">
      <c r="A11" s="29"/>
      <c r="B11" s="3" t="s">
        <v>87</v>
      </c>
      <c r="C11" s="35">
        <v>121000</v>
      </c>
      <c r="D11" s="35"/>
      <c r="E11" s="34">
        <v>21920</v>
      </c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3628012</v>
      </c>
      <c r="D12" s="96"/>
      <c r="E12" s="34">
        <v>726777</v>
      </c>
      <c r="F12" s="24">
        <f>SUM(E12/C12*100)</f>
        <v>20.032375857632225</v>
      </c>
      <c r="G12" s="24" t="e">
        <f>SUM(E12/D12*100)</f>
        <v>#DIV/0!</v>
      </c>
      <c r="H12" s="24">
        <f>SUM(E12/E17*100)</f>
        <v>82.73467942712276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4369045</v>
      </c>
      <c r="D17" s="38" t="e">
        <f>SUM(D9+D12+#REF!)</f>
        <v>#REF!</v>
      </c>
      <c r="E17" s="38">
        <f>SUM(E9+E12)</f>
        <v>878443</v>
      </c>
      <c r="F17" s="22">
        <f>SUM(E17/C17*100)</f>
        <v>20.10606436875793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5" customHeight="1">
      <c r="A20" s="9" t="s">
        <v>32</v>
      </c>
      <c r="B20" s="4" t="s">
        <v>9</v>
      </c>
      <c r="C20" s="35">
        <v>303644</v>
      </c>
      <c r="D20" s="35">
        <v>144190</v>
      </c>
      <c r="E20" s="97">
        <v>62236</v>
      </c>
      <c r="F20" s="24">
        <f aca="true" t="shared" si="0" ref="F20:F32">SUM(E20/C20*100)</f>
        <v>20.496370749957187</v>
      </c>
      <c r="G20" s="24">
        <f>SUM(E20/D20*100)</f>
        <v>43.16249393161801</v>
      </c>
      <c r="H20" s="24">
        <f>SUM(E20/E33*100)</f>
        <v>7.0601261012303835</v>
      </c>
    </row>
    <row r="21" spans="1:12" ht="0.75" customHeight="1" hidden="1">
      <c r="A21" s="9" t="s">
        <v>33</v>
      </c>
      <c r="B21" s="4" t="s">
        <v>10</v>
      </c>
      <c r="C21" s="35"/>
      <c r="D21" s="35">
        <v>457</v>
      </c>
      <c r="E21" s="97"/>
      <c r="F21" s="24" t="e">
        <f t="shared" si="0"/>
        <v>#DIV/0!</v>
      </c>
      <c r="G21" s="24">
        <f>SUM(E21/D21*100)</f>
        <v>0</v>
      </c>
      <c r="H21" s="24">
        <f>SUM(E21/E33*100)</f>
        <v>0</v>
      </c>
      <c r="L21" t="s">
        <v>47</v>
      </c>
    </row>
    <row r="22" spans="1:8" ht="12.75">
      <c r="A22" s="9" t="s">
        <v>34</v>
      </c>
      <c r="B22" s="4" t="s">
        <v>28</v>
      </c>
      <c r="C22" s="35">
        <v>9059</v>
      </c>
      <c r="D22" s="35">
        <v>412</v>
      </c>
      <c r="E22" s="89"/>
      <c r="F22" s="24">
        <f t="shared" si="0"/>
        <v>0</v>
      </c>
      <c r="G22" s="24"/>
      <c r="H22" s="24"/>
    </row>
    <row r="23" spans="1:8" ht="12.75">
      <c r="A23" s="9" t="s">
        <v>30</v>
      </c>
      <c r="B23" s="4" t="s">
        <v>11</v>
      </c>
      <c r="C23" s="35">
        <v>370794</v>
      </c>
      <c r="D23" s="35">
        <v>25676</v>
      </c>
      <c r="E23" s="97">
        <v>48000</v>
      </c>
      <c r="F23" s="24">
        <f t="shared" si="0"/>
        <v>12.94519328791728</v>
      </c>
      <c r="G23" s="24">
        <f aca="true" t="shared" si="1" ref="G23:G29">SUM(E23/D23*100)</f>
        <v>186.94500701043776</v>
      </c>
      <c r="H23" s="24">
        <f>SUM(E23/E33*100)</f>
        <v>5.445177274552645</v>
      </c>
    </row>
    <row r="24" spans="1:8" ht="12" customHeight="1">
      <c r="A24" s="9" t="s">
        <v>35</v>
      </c>
      <c r="B24" s="4" t="s">
        <v>27</v>
      </c>
      <c r="C24" s="35">
        <v>1281251</v>
      </c>
      <c r="D24" s="35">
        <v>447528</v>
      </c>
      <c r="E24" s="89">
        <v>252633</v>
      </c>
      <c r="F24" s="24">
        <f t="shared" si="0"/>
        <v>19.717682171565134</v>
      </c>
      <c r="G24" s="24">
        <f t="shared" si="1"/>
        <v>56.450769560787265</v>
      </c>
      <c r="H24" s="24">
        <f>SUM(E24/E33*100)</f>
        <v>28.658988966709547</v>
      </c>
    </row>
    <row r="25" spans="1:8" ht="12.75" customHeight="1">
      <c r="A25" s="9" t="s">
        <v>85</v>
      </c>
      <c r="B25" s="4" t="s">
        <v>86</v>
      </c>
      <c r="C25" s="35">
        <v>195</v>
      </c>
      <c r="D25" s="35"/>
      <c r="E25" s="89"/>
      <c r="F25" s="24">
        <f t="shared" si="0"/>
        <v>0</v>
      </c>
      <c r="G25" s="24"/>
      <c r="H25" s="24"/>
    </row>
    <row r="26" spans="1:8" ht="12.75">
      <c r="A26" s="9" t="s">
        <v>36</v>
      </c>
      <c r="B26" s="4" t="s">
        <v>12</v>
      </c>
      <c r="C26" s="35">
        <v>1883494</v>
      </c>
      <c r="D26" s="35">
        <v>553025</v>
      </c>
      <c r="E26" s="89">
        <v>392732</v>
      </c>
      <c r="F26" s="24">
        <f t="shared" si="0"/>
        <v>20.851247734264085</v>
      </c>
      <c r="G26" s="24">
        <f t="shared" si="1"/>
        <v>71.01523439265856</v>
      </c>
      <c r="H26" s="24">
        <f>SUM(E26/E33*100)</f>
        <v>44.551986695616854</v>
      </c>
    </row>
    <row r="27" spans="1:8" ht="12.75">
      <c r="A27" s="9" t="s">
        <v>37</v>
      </c>
      <c r="B27" s="4" t="s">
        <v>13</v>
      </c>
      <c r="C27" s="35">
        <v>253030</v>
      </c>
      <c r="D27" s="35">
        <v>39429</v>
      </c>
      <c r="E27" s="89">
        <v>41556</v>
      </c>
      <c r="F27" s="24">
        <f t="shared" si="0"/>
        <v>16.423349009998812</v>
      </c>
      <c r="G27" s="24">
        <f t="shared" si="1"/>
        <v>105.3945065814502</v>
      </c>
      <c r="H27" s="24">
        <f>SUM(E27/E33*100)</f>
        <v>4.7141622254439515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178847</v>
      </c>
      <c r="D29" s="35">
        <v>38140</v>
      </c>
      <c r="E29" s="89">
        <v>39988</v>
      </c>
      <c r="F29" s="24">
        <f t="shared" si="0"/>
        <v>22.358775936974062</v>
      </c>
      <c r="G29" s="24">
        <f t="shared" si="1"/>
        <v>104.84530676455167</v>
      </c>
      <c r="H29" s="24">
        <f>SUM(E29/E33*100)</f>
        <v>4.536286434475232</v>
      </c>
    </row>
    <row r="30" spans="1:8" ht="25.5">
      <c r="A30" s="106" t="s">
        <v>81</v>
      </c>
      <c r="B30" s="15" t="s">
        <v>79</v>
      </c>
      <c r="C30" s="46">
        <v>227749</v>
      </c>
      <c r="D30" s="46"/>
      <c r="E30" s="98">
        <v>40055</v>
      </c>
      <c r="F30" s="107">
        <f t="shared" si="0"/>
        <v>17.587343961993245</v>
      </c>
      <c r="G30" s="107"/>
      <c r="H30" s="107"/>
    </row>
    <row r="31" spans="1:8" ht="24.75" customHeight="1">
      <c r="A31" s="106" t="s">
        <v>82</v>
      </c>
      <c r="B31" s="15" t="s">
        <v>80</v>
      </c>
      <c r="C31" s="47">
        <v>15353</v>
      </c>
      <c r="D31" s="47"/>
      <c r="E31" s="99">
        <v>4314</v>
      </c>
      <c r="F31" s="107">
        <f t="shared" si="0"/>
        <v>28.09874291669381</v>
      </c>
      <c r="G31" s="107"/>
      <c r="H31" s="107"/>
    </row>
    <row r="32" spans="1:8" ht="41.25" customHeight="1" thickBot="1">
      <c r="A32" s="105">
        <v>1300</v>
      </c>
      <c r="B32" s="15" t="s">
        <v>83</v>
      </c>
      <c r="C32" s="47">
        <v>500</v>
      </c>
      <c r="D32" s="47"/>
      <c r="E32" s="99"/>
      <c r="F32" s="26">
        <f t="shared" si="0"/>
        <v>0</v>
      </c>
      <c r="G32" s="26"/>
      <c r="H32" s="26"/>
    </row>
    <row r="33" spans="1:8" ht="18.75" customHeight="1" thickBot="1">
      <c r="A33" s="14"/>
      <c r="B33" s="21" t="s">
        <v>16</v>
      </c>
      <c r="C33" s="38">
        <f>SUM(C20:C32)</f>
        <v>4523916</v>
      </c>
      <c r="D33" s="38">
        <f>SUM(D20:D32)</f>
        <v>1621307</v>
      </c>
      <c r="E33" s="95">
        <f>SUM(E20:E32)</f>
        <v>881514</v>
      </c>
      <c r="F33" s="94">
        <f>SUM(E33/C33*100)</f>
        <v>19.48564031692896</v>
      </c>
      <c r="G33" s="22">
        <f>SUM(E33/D33*100)</f>
        <v>54.37057879846322</v>
      </c>
      <c r="H33" s="23">
        <f>SUM(H20:H29)</f>
        <v>94.96672769802862</v>
      </c>
    </row>
    <row r="34" spans="1:8" ht="18.75" customHeight="1">
      <c r="A34" s="55" t="s">
        <v>76</v>
      </c>
      <c r="B34" s="100" t="s">
        <v>77</v>
      </c>
      <c r="C34" s="101">
        <f>C17-C33</f>
        <v>-154871</v>
      </c>
      <c r="D34" s="101"/>
      <c r="E34" s="101">
        <f>E17-E33</f>
        <v>-3071</v>
      </c>
      <c r="F34" s="102"/>
      <c r="G34" s="103"/>
      <c r="H34" s="104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-154871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-3071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7" t="s">
        <v>72</v>
      </c>
      <c r="G41" s="117"/>
      <c r="H41" s="118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5" t="s">
        <v>73</v>
      </c>
      <c r="G42" s="115"/>
      <c r="H42" s="116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09" t="s">
        <v>56</v>
      </c>
      <c r="G43" s="109"/>
      <c r="H43" s="110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1" t="s">
        <v>56</v>
      </c>
      <c r="G44" s="111"/>
      <c r="H44" s="112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926849</v>
      </c>
      <c r="K54" s="1">
        <v>288524</v>
      </c>
      <c r="L54" s="41">
        <f>SUM(K54-J54)</f>
        <v>-638325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907676</v>
      </c>
      <c r="K55" s="1">
        <v>295091</v>
      </c>
      <c r="L55" s="41">
        <f>SUM(K55-J55)</f>
        <v>-612585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8" t="s">
        <v>90</v>
      </c>
      <c r="B62" s="108"/>
      <c r="C62" s="108"/>
      <c r="D62" s="108"/>
      <c r="E62" s="108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1:10" ht="12.75">
      <c r="A65" t="s">
        <v>47</v>
      </c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Wind</cp:lastModifiedBy>
  <cp:lastPrinted>2022-04-18T03:19:55Z</cp:lastPrinted>
  <dcterms:created xsi:type="dcterms:W3CDTF">2007-08-20T05:05:46Z</dcterms:created>
  <dcterms:modified xsi:type="dcterms:W3CDTF">2022-04-18T03:29:22Z</dcterms:modified>
  <cp:category/>
  <cp:version/>
  <cp:contentType/>
  <cp:contentStatus/>
</cp:coreProperties>
</file>