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udg03\Documents\Проект бюджета\Проект 2024-2026 годы\Дополнительные материалы\"/>
    </mc:Choice>
  </mc:AlternateContent>
  <bookViews>
    <workbookView xWindow="480" yWindow="394" windowWidth="20117" windowHeight="8014"/>
  </bookViews>
  <sheets>
    <sheet name="Лист1" sheetId="1" r:id="rId1"/>
    <sheet name="Лист2" sheetId="2" r:id="rId2"/>
  </sheets>
  <calcPr calcId="162913"/>
</workbook>
</file>

<file path=xl/calcChain.xml><?xml version="1.0" encoding="utf-8"?>
<calcChain xmlns="http://schemas.openxmlformats.org/spreadsheetml/2006/main">
  <c r="E19" i="1" l="1"/>
  <c r="E15" i="1"/>
  <c r="E14" i="1"/>
  <c r="E13" i="1"/>
  <c r="E12" i="1"/>
  <c r="C19" i="1"/>
  <c r="B10" i="1" l="1"/>
  <c r="G15" i="1"/>
  <c r="F15" i="1"/>
  <c r="D15" i="1"/>
  <c r="G10" i="1" l="1"/>
  <c r="F10" i="1"/>
  <c r="C10" i="1"/>
  <c r="D10" i="1"/>
  <c r="E9" i="1" l="1"/>
  <c r="E18" i="1"/>
  <c r="G7" i="1" l="1"/>
  <c r="F7" i="1"/>
  <c r="D7" i="1"/>
  <c r="C7" i="1"/>
  <c r="E7" i="1" l="1"/>
  <c r="B7" i="1"/>
  <c r="E10" i="1"/>
  <c r="B19" i="1" l="1"/>
  <c r="F19" i="1" l="1"/>
  <c r="G19" i="1"/>
  <c r="D19" i="1"/>
</calcChain>
</file>

<file path=xl/sharedStrings.xml><?xml version="1.0" encoding="utf-8"?>
<sst xmlns="http://schemas.openxmlformats.org/spreadsheetml/2006/main" count="22" uniqueCount="22">
  <si>
    <t>Наименование</t>
  </si>
  <si>
    <t>в том числе:</t>
  </si>
  <si>
    <t>Доходы бюджета</t>
  </si>
  <si>
    <t>Налоговые и неналоговые доходы</t>
  </si>
  <si>
    <t xml:space="preserve">Расходы бюджета </t>
  </si>
  <si>
    <t>Дефицит(профицит) бюджета</t>
  </si>
  <si>
    <t xml:space="preserve">2024 год </t>
  </si>
  <si>
    <t xml:space="preserve">2025 год </t>
  </si>
  <si>
    <t>из них:</t>
  </si>
  <si>
    <t xml:space="preserve"> -дотации </t>
  </si>
  <si>
    <t xml:space="preserve"> -субсидии</t>
  </si>
  <si>
    <t xml:space="preserve"> -субвенции</t>
  </si>
  <si>
    <t xml:space="preserve"> -иные МБТ</t>
  </si>
  <si>
    <t>Безвозмездные поступления, всего</t>
  </si>
  <si>
    <t>Прогноз основных характеристик (общий объем доходов, общий объем расходов, дефицит (профицит) бюджета)  бюджета муниципального образования городской округ "Охинский" на 2024 год и на плановый период 2025 и 2026 годов</t>
  </si>
  <si>
    <t>2022 факт</t>
  </si>
  <si>
    <t>2023 оценка</t>
  </si>
  <si>
    <t>Динамика 2024 к 2023 году</t>
  </si>
  <si>
    <t xml:space="preserve">2026 год </t>
  </si>
  <si>
    <t>тыс. рублей</t>
  </si>
  <si>
    <t>-доходы бюджетов городских округов от возврата бюджетными учреждениями остатков субсидий прошлых лет</t>
  </si>
  <si>
    <t>-возврат остатков субсидий, субвенций и иных межбюджетных трансфертов, имеющих целевое назначение, прошлых лет из бюджета городского округа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</si>
</sst>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164" fontId="0" fillId="0" borderId="0" xfId="0" applyNumberFormat="1" applyFont="1" applyAlignment="1">
      <alignment horizontal="center"/>
    </xf>
    <xf numFmtId="0" fontId="0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164" fontId="3" fillId="0" borderId="1" xfId="0" applyNumberFormat="1" applyFont="1" applyBorder="1" applyAlignment="1">
      <alignment horizontal="center"/>
    </xf>
    <xf numFmtId="9" fontId="2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 applyProtection="1">
      <alignment horizontal="left" wrapText="1"/>
    </xf>
    <xf numFmtId="0" fontId="3" fillId="0" borderId="1" xfId="0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center" wrapText="1"/>
    </xf>
    <xf numFmtId="0" fontId="1" fillId="0" borderId="0" xfId="0" applyFont="1" applyAlignment="1">
      <alignment vertical="top"/>
    </xf>
    <xf numFmtId="0" fontId="2" fillId="2" borderId="1" xfId="0" applyFont="1" applyFill="1" applyBorder="1" applyAlignment="1">
      <alignment wrapText="1"/>
    </xf>
    <xf numFmtId="164" fontId="2" fillId="2" borderId="1" xfId="0" applyNumberFormat="1" applyFont="1" applyFill="1" applyBorder="1" applyAlignment="1">
      <alignment horizontal="center"/>
    </xf>
    <xf numFmtId="9" fontId="2" fillId="2" borderId="1" xfId="0" applyNumberFormat="1" applyFont="1" applyFill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164" fontId="6" fillId="2" borderId="1" xfId="0" applyNumberFormat="1" applyFont="1" applyFill="1" applyBorder="1" applyAlignment="1">
      <alignment horizontal="center"/>
    </xf>
    <xf numFmtId="9" fontId="6" fillId="2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9" fontId="5" fillId="0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3" fillId="0" borderId="0" xfId="0" applyFont="1" applyBorder="1" applyAlignment="1">
      <alignment horizontal="right" wrapText="1"/>
    </xf>
    <xf numFmtId="0" fontId="7" fillId="0" borderId="2" xfId="0" applyNumberFormat="1" applyFont="1" applyBorder="1" applyAlignment="1">
      <alignment horizontal="left" vertical="center" wrapText="1" indent="1"/>
    </xf>
    <xf numFmtId="164" fontId="7" fillId="3" borderId="2" xfId="0" applyNumberFormat="1" applyFont="1" applyFill="1" applyBorder="1" applyAlignment="1">
      <alignment vertical="center"/>
    </xf>
    <xf numFmtId="165" fontId="8" fillId="3" borderId="2" xfId="0" applyNumberFormat="1" applyFont="1" applyFill="1" applyBorder="1" applyAlignment="1">
      <alignment vertical="center"/>
    </xf>
    <xf numFmtId="0" fontId="9" fillId="0" borderId="0" xfId="0" applyNumberFormat="1" applyFont="1"/>
    <xf numFmtId="49" fontId="7" fillId="0" borderId="2" xfId="0" applyNumberFormat="1" applyFont="1" applyBorder="1" applyAlignment="1">
      <alignment horizontal="left" vertical="center" wrapText="1" indent="1"/>
    </xf>
    <xf numFmtId="0" fontId="2" fillId="0" borderId="0" xfId="0" applyFont="1" applyAlignment="1">
      <alignment horizontal="center" wrapText="1"/>
    </xf>
    <xf numFmtId="9" fontId="8" fillId="3" borderId="2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H28"/>
  <sheetViews>
    <sheetView tabSelected="1" zoomScale="130" zoomScaleNormal="130" workbookViewId="0"/>
  </sheetViews>
  <sheetFormatPr defaultRowHeight="14.6" x14ac:dyDescent="0.4"/>
  <cols>
    <col min="1" max="1" width="39.84375" customWidth="1"/>
    <col min="2" max="2" width="17" style="3" customWidth="1"/>
    <col min="3" max="3" width="16" style="3" customWidth="1"/>
    <col min="4" max="4" width="17.07421875" customWidth="1"/>
    <col min="5" max="5" width="14.61328125" customWidth="1"/>
    <col min="6" max="6" width="13.84375" customWidth="1"/>
    <col min="7" max="7" width="15.3828125" customWidth="1"/>
  </cols>
  <sheetData>
    <row r="3" spans="1:8" ht="35.25" customHeight="1" x14ac:dyDescent="0.4">
      <c r="A3" s="27" t="s">
        <v>14</v>
      </c>
      <c r="B3" s="27"/>
      <c r="C3" s="27"/>
      <c r="D3" s="27"/>
      <c r="E3" s="27"/>
      <c r="F3" s="27"/>
      <c r="G3" s="27"/>
    </row>
    <row r="4" spans="1:8" ht="15.45" x14ac:dyDescent="0.4">
      <c r="A4" s="20"/>
      <c r="B4" s="20"/>
      <c r="C4" s="20"/>
      <c r="D4" s="20"/>
      <c r="E4" s="20"/>
      <c r="F4" s="20"/>
      <c r="G4" s="20"/>
    </row>
    <row r="5" spans="1:8" ht="27" customHeight="1" x14ac:dyDescent="0.4">
      <c r="A5" s="4"/>
      <c r="B5" s="4"/>
      <c r="C5" s="4"/>
      <c r="D5" s="4"/>
      <c r="E5" s="4"/>
      <c r="G5" s="21" t="s">
        <v>19</v>
      </c>
    </row>
    <row r="6" spans="1:8" s="1" customFormat="1" ht="46.5" customHeight="1" x14ac:dyDescent="0.4">
      <c r="A6" s="17" t="s">
        <v>0</v>
      </c>
      <c r="B6" s="17" t="s">
        <v>15</v>
      </c>
      <c r="C6" s="17" t="s">
        <v>16</v>
      </c>
      <c r="D6" s="18" t="s">
        <v>6</v>
      </c>
      <c r="E6" s="17" t="s">
        <v>17</v>
      </c>
      <c r="F6" s="18" t="s">
        <v>7</v>
      </c>
      <c r="G6" s="18" t="s">
        <v>18</v>
      </c>
      <c r="H6" s="10"/>
    </row>
    <row r="7" spans="1:8" s="1" customFormat="1" ht="15.45" x14ac:dyDescent="0.4">
      <c r="A7" s="11" t="s">
        <v>2</v>
      </c>
      <c r="B7" s="12">
        <f>B9+B10</f>
        <v>5187436.2300000004</v>
      </c>
      <c r="C7" s="12">
        <f t="shared" ref="C7:D7" si="0">C9+C10</f>
        <v>6319128.8999999994</v>
      </c>
      <c r="D7" s="12">
        <f t="shared" si="0"/>
        <v>5292212.9000000004</v>
      </c>
      <c r="E7" s="13">
        <f>D7/C7</f>
        <v>0.83749089213863015</v>
      </c>
      <c r="F7" s="12">
        <f t="shared" ref="F7:G7" si="1">F9+F10</f>
        <v>3384316.4000000004</v>
      </c>
      <c r="G7" s="12">
        <f t="shared" si="1"/>
        <v>3307735.5</v>
      </c>
    </row>
    <row r="8" spans="1:8" ht="15.45" x14ac:dyDescent="0.4">
      <c r="A8" s="8" t="s">
        <v>1</v>
      </c>
      <c r="B8" s="9"/>
      <c r="C8" s="9"/>
      <c r="D8" s="5"/>
      <c r="E8" s="6"/>
      <c r="F8" s="5"/>
      <c r="G8" s="5"/>
    </row>
    <row r="9" spans="1:8" ht="22.3" customHeight="1" x14ac:dyDescent="0.4">
      <c r="A9" s="7" t="s">
        <v>3</v>
      </c>
      <c r="B9" s="9">
        <v>719929.22999999986</v>
      </c>
      <c r="C9" s="14">
        <v>736357.4</v>
      </c>
      <c r="D9" s="14">
        <v>762000</v>
      </c>
      <c r="E9" s="19">
        <f>D9/C9</f>
        <v>1.0348235788762359</v>
      </c>
      <c r="F9" s="14">
        <v>783650</v>
      </c>
      <c r="G9" s="14">
        <v>806250</v>
      </c>
    </row>
    <row r="10" spans="1:8" ht="22.3" customHeight="1" x14ac:dyDescent="0.4">
      <c r="A10" s="7" t="s">
        <v>13</v>
      </c>
      <c r="B10" s="9">
        <f>SUM(B12:B17)</f>
        <v>4467507.0000000009</v>
      </c>
      <c r="C10" s="9">
        <f t="shared" ref="C10:G10" si="2">SUM(C12:C15)</f>
        <v>5582771.4999999991</v>
      </c>
      <c r="D10" s="9">
        <f t="shared" si="2"/>
        <v>4530212.9000000004</v>
      </c>
      <c r="E10" s="19">
        <f t="shared" ref="E10:E17" si="3">D10/C10</f>
        <v>0.81146306991070671</v>
      </c>
      <c r="F10" s="9">
        <f t="shared" si="2"/>
        <v>2600666.4000000004</v>
      </c>
      <c r="G10" s="9">
        <f t="shared" si="2"/>
        <v>2501485.5</v>
      </c>
    </row>
    <row r="11" spans="1:8" s="25" customFormat="1" ht="15.9" x14ac:dyDescent="0.45">
      <c r="A11" s="22" t="s">
        <v>8</v>
      </c>
      <c r="B11" s="23"/>
      <c r="C11" s="23"/>
      <c r="D11" s="23"/>
      <c r="E11" s="24"/>
      <c r="F11" s="23"/>
      <c r="G11" s="23"/>
    </row>
    <row r="12" spans="1:8" s="25" customFormat="1" ht="15.9" x14ac:dyDescent="0.45">
      <c r="A12" s="22" t="s">
        <v>9</v>
      </c>
      <c r="B12" s="23">
        <v>924285.6</v>
      </c>
      <c r="C12" s="23">
        <v>1007120.3</v>
      </c>
      <c r="D12" s="23">
        <v>842120.9</v>
      </c>
      <c r="E12" s="28">
        <f t="shared" si="3"/>
        <v>0.83616713911932861</v>
      </c>
      <c r="F12" s="23">
        <v>448334.2</v>
      </c>
      <c r="G12" s="23">
        <v>301366.90000000002</v>
      </c>
    </row>
    <row r="13" spans="1:8" s="25" customFormat="1" ht="15.9" x14ac:dyDescent="0.45">
      <c r="A13" s="22" t="s">
        <v>10</v>
      </c>
      <c r="B13" s="23">
        <v>2177570.4</v>
      </c>
      <c r="C13" s="23">
        <v>3171601.8</v>
      </c>
      <c r="D13" s="23">
        <v>2260614.1</v>
      </c>
      <c r="E13" s="28">
        <f t="shared" si="3"/>
        <v>0.71276731524115045</v>
      </c>
      <c r="F13" s="23">
        <v>686179.4</v>
      </c>
      <c r="G13" s="23">
        <v>716329.6</v>
      </c>
    </row>
    <row r="14" spans="1:8" s="25" customFormat="1" ht="15.9" x14ac:dyDescent="0.45">
      <c r="A14" s="22" t="s">
        <v>11</v>
      </c>
      <c r="B14" s="23">
        <v>191694.1</v>
      </c>
      <c r="C14" s="23">
        <v>221425.6</v>
      </c>
      <c r="D14" s="23">
        <v>131911.9</v>
      </c>
      <c r="E14" s="28">
        <f t="shared" si="3"/>
        <v>0.59573915572544456</v>
      </c>
      <c r="F14" s="24">
        <v>170586.8</v>
      </c>
      <c r="G14" s="23">
        <v>189505.9</v>
      </c>
    </row>
    <row r="15" spans="1:8" s="25" customFormat="1" ht="15.9" x14ac:dyDescent="0.45">
      <c r="A15" s="22" t="s">
        <v>12</v>
      </c>
      <c r="B15" s="23">
        <v>1174359.1000000001</v>
      </c>
      <c r="C15" s="23">
        <v>1182623.8</v>
      </c>
      <c r="D15" s="23">
        <f>710391.5+556171.8+25310.9+3691.8</f>
        <v>1295566</v>
      </c>
      <c r="E15" s="28">
        <f t="shared" si="3"/>
        <v>1.0955013758390453</v>
      </c>
      <c r="F15" s="23">
        <f t="shared" ref="F15" si="4">710391.5+556171.8+25310.9+3691.8</f>
        <v>1295566</v>
      </c>
      <c r="G15" s="23">
        <f>710391.5+556171.8+25310.9+2408.9</f>
        <v>1294283.0999999999</v>
      </c>
    </row>
    <row r="16" spans="1:8" s="25" customFormat="1" ht="61.75" x14ac:dyDescent="0.45">
      <c r="A16" s="26" t="s">
        <v>20</v>
      </c>
      <c r="B16" s="23">
        <v>50.9</v>
      </c>
      <c r="C16" s="23">
        <v>0</v>
      </c>
      <c r="D16" s="23">
        <v>0</v>
      </c>
      <c r="E16" s="28">
        <v>0</v>
      </c>
      <c r="F16" s="23">
        <v>0</v>
      </c>
      <c r="G16" s="23">
        <v>0</v>
      </c>
    </row>
    <row r="17" spans="1:7" s="25" customFormat="1" ht="61.75" x14ac:dyDescent="0.45">
      <c r="A17" s="26" t="s">
        <v>21</v>
      </c>
      <c r="B17" s="23">
        <v>-453.1</v>
      </c>
      <c r="C17" s="23">
        <v>0</v>
      </c>
      <c r="D17" s="23">
        <v>0</v>
      </c>
      <c r="E17" s="28">
        <v>0</v>
      </c>
      <c r="F17" s="23">
        <v>0</v>
      </c>
      <c r="G17" s="23">
        <v>0</v>
      </c>
    </row>
    <row r="18" spans="1:7" s="1" customFormat="1" ht="15.45" x14ac:dyDescent="0.4">
      <c r="A18" s="11" t="s">
        <v>4</v>
      </c>
      <c r="B18" s="12">
        <v>5148261.4000000004</v>
      </c>
      <c r="C18" s="12">
        <v>6599356.3063699994</v>
      </c>
      <c r="D18" s="15">
        <v>5368412.9000000004</v>
      </c>
      <c r="E18" s="16">
        <f>D18/C18</f>
        <v>0.8134752316401167</v>
      </c>
      <c r="F18" s="15">
        <v>3462616.4</v>
      </c>
      <c r="G18" s="15">
        <v>3388335.5</v>
      </c>
    </row>
    <row r="19" spans="1:7" s="1" customFormat="1" ht="15.45" x14ac:dyDescent="0.4">
      <c r="A19" s="11" t="s">
        <v>5</v>
      </c>
      <c r="B19" s="12">
        <f>B7-B18</f>
        <v>39174.830000000075</v>
      </c>
      <c r="C19" s="12">
        <f>C7-C18</f>
        <v>-280227.40636999998</v>
      </c>
      <c r="D19" s="15">
        <f>D7-D18</f>
        <v>-76200</v>
      </c>
      <c r="E19" s="16">
        <f>D19/C19</f>
        <v>0.27192201143734263</v>
      </c>
      <c r="F19" s="15">
        <f>F7-F18</f>
        <v>-78299.999999999534</v>
      </c>
      <c r="G19" s="15">
        <f>G7-G18</f>
        <v>-80600</v>
      </c>
    </row>
    <row r="20" spans="1:7" ht="15" x14ac:dyDescent="0.25">
      <c r="B20" s="2"/>
      <c r="C20" s="2"/>
    </row>
    <row r="21" spans="1:7" ht="15" x14ac:dyDescent="0.25">
      <c r="B21" s="2"/>
      <c r="C21" s="2"/>
    </row>
    <row r="22" spans="1:7" ht="15" x14ac:dyDescent="0.25">
      <c r="B22" s="2"/>
      <c r="C22" s="2"/>
    </row>
    <row r="23" spans="1:7" ht="15" x14ac:dyDescent="0.25">
      <c r="B23" s="2"/>
      <c r="C23" s="2"/>
    </row>
    <row r="24" spans="1:7" ht="15" x14ac:dyDescent="0.25">
      <c r="B24" s="2"/>
      <c r="C24" s="2"/>
    </row>
    <row r="25" spans="1:7" ht="15" x14ac:dyDescent="0.25">
      <c r="B25" s="2"/>
      <c r="C25" s="2"/>
    </row>
    <row r="26" spans="1:7" x14ac:dyDescent="0.4">
      <c r="B26" s="2"/>
      <c r="C26" s="2"/>
    </row>
    <row r="27" spans="1:7" x14ac:dyDescent="0.4">
      <c r="B27" s="2"/>
      <c r="C27" s="2"/>
    </row>
    <row r="28" spans="1:7" x14ac:dyDescent="0.4">
      <c r="B28" s="2"/>
      <c r="C28" s="2"/>
    </row>
  </sheetData>
  <mergeCells count="1">
    <mergeCell ref="A3:G3"/>
  </mergeCells>
  <pageMargins left="0" right="0" top="0.74803149606299213" bottom="0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6" x14ac:dyDescent="0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fu_budg1</dc:creator>
  <cp:lastModifiedBy>Алексеева</cp:lastModifiedBy>
  <cp:lastPrinted>2023-11-15T03:06:52Z</cp:lastPrinted>
  <dcterms:created xsi:type="dcterms:W3CDTF">2016-10-27T06:20:38Z</dcterms:created>
  <dcterms:modified xsi:type="dcterms:W3CDTF">2023-11-15T03:06:55Z</dcterms:modified>
</cp:coreProperties>
</file>